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5250" yWindow="-150" windowWidth="23970" windowHeight="12945"/>
  </bookViews>
  <sheets>
    <sheet name="Painel_de_Contribuição" sheetId="1" r:id="rId1"/>
  </sheets>
  <definedNames>
    <definedName name="_xlnm.Print_Titles" localSheetId="0">"""iniciativas_por_objetivo_(2).[#REF!]:iniciativas_por_objetivo_(2).$xfd$4"""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  <c r="F19"/>
  <c r="F14"/>
  <c r="F10"/>
  <c r="F27"/>
  <c r="F28"/>
  <c r="F4"/>
  <c r="F18" l="1"/>
  <c r="F17"/>
  <c r="F12"/>
  <c r="F29" l="1"/>
</calcChain>
</file>

<file path=xl/sharedStrings.xml><?xml version="1.0" encoding="utf-8"?>
<sst xmlns="http://schemas.openxmlformats.org/spreadsheetml/2006/main" count="42" uniqueCount="26">
  <si>
    <t>Objetivos Estratratégicos</t>
  </si>
  <si>
    <t>Iniciativas em andamento</t>
  </si>
  <si>
    <t>Progresso %</t>
  </si>
  <si>
    <t>Peso</t>
  </si>
  <si>
    <t>% Execução Objetivo</t>
  </si>
  <si>
    <t>Elevar a qualidade dos serviços prestados</t>
  </si>
  <si>
    <t xml:space="preserve">Ampliar a oferta de serviços digitais </t>
  </si>
  <si>
    <t>Incentivar e aprimorar a conciliação pré-processual</t>
  </si>
  <si>
    <t>Promover e aprimorar a identificação de IRDRs</t>
  </si>
  <si>
    <t>Aprimorar a estrutura e os processos de trabalho da área cartorária</t>
  </si>
  <si>
    <t>Incentivar a inovação</t>
  </si>
  <si>
    <t>Promover a adoção de práticas sustentáveis nas iniciativas e nos processos de trabalho</t>
  </si>
  <si>
    <t>Fortalecer o clima organizacional e promover o bem-estar dos magistrados e servidores</t>
  </si>
  <si>
    <t>10A</t>
  </si>
  <si>
    <t>Aprimorar a estrutura organizacional   judicial</t>
  </si>
  <si>
    <t>10B</t>
  </si>
  <si>
    <t>Aprimorar a estrutura organizacional  administrativa</t>
  </si>
  <si>
    <t xml:space="preserve">TOTAL DE EXECUÇÃO DAS CONTRIBUIÇÕES (%)       </t>
  </si>
  <si>
    <t>Implantação do Gerenciamento de Riscos na Seção Judiciária do Amazonas</t>
  </si>
  <si>
    <t>Acessibilidade dos edifícios da sede da Seção Judiciária do Amazonas</t>
  </si>
  <si>
    <t>Digitalização do acervo físico dos processos judiciais da Seção Judiciária do Amazonas</t>
  </si>
  <si>
    <t>Programa PORVIR</t>
  </si>
  <si>
    <t>IV Encontro de Diretores da Seção Judiciária do Amazonas</t>
  </si>
  <si>
    <t>Finalizar a migração de outros sistemas para o Pje</t>
  </si>
  <si>
    <t>Acessibilidade dos edifícios da sede da Subseção Judiciária de Tabatinga</t>
  </si>
  <si>
    <t>PAINEL DE CONTRIBUIÇÃO SJAM - Planest 2021-2026 - Posição em Dezembro/2021</t>
  </si>
</sst>
</file>

<file path=xl/styles.xml><?xml version="1.0" encoding="utf-8"?>
<styleSheet xmlns="http://schemas.openxmlformats.org/spreadsheetml/2006/main">
  <numFmts count="2">
    <numFmt numFmtId="164" formatCode="&quot; &quot;#,##0.00&quot; &quot;;&quot;-&quot;#,##0.00&quot; &quot;;&quot;-&quot;00&quot; &quot;;&quot; &quot;@&quot; &quot;"/>
    <numFmt numFmtId="165" formatCode="[$R$-416]&quot; &quot;#,##0.00;[Red]&quot;-&quot;[$R$-416]&quot; &quot;#,##0.00"/>
  </numFmts>
  <fonts count="32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Arial1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1"/>
      <color rgb="FF80008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rgb="FF000000"/>
      <name val="Arial1"/>
    </font>
    <font>
      <sz val="10"/>
      <color rgb="FF333333"/>
      <name val="Calibri"/>
      <family val="2"/>
    </font>
    <font>
      <b/>
      <i/>
      <u/>
      <sz val="11"/>
      <color rgb="FF000000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color rgb="FF000000"/>
      <name val="Candara"/>
      <family val="2"/>
    </font>
    <font>
      <b/>
      <sz val="16"/>
      <color rgb="FFFFFFFF"/>
      <name val="Candara"/>
      <family val="2"/>
    </font>
    <font>
      <b/>
      <sz val="12"/>
      <color rgb="FFFFFFFF"/>
      <name val="Candara"/>
      <family val="2"/>
    </font>
    <font>
      <sz val="12"/>
      <color rgb="FF000000"/>
      <name val="Candara"/>
      <family val="2"/>
    </font>
    <font>
      <sz val="20"/>
      <color rgb="FF000000"/>
      <name val="Candara"/>
      <family val="2"/>
    </font>
    <font>
      <sz val="12"/>
      <name val="Candara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FFFFCC"/>
        <bgColor rgb="FFFFFFCC"/>
      </patternFill>
    </fill>
    <fill>
      <patternFill patternType="solid">
        <fgColor rgb="FF366092"/>
        <bgColor rgb="FF366092"/>
      </patternFill>
    </fill>
    <fill>
      <patternFill patternType="solid">
        <fgColor rgb="FFDCE6F1"/>
        <bgColor rgb="FFDCE6F1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thin">
        <color rgb="FF33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54">
    <xf numFmtId="0" fontId="0" fillId="0" borderId="0"/>
    <xf numFmtId="164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1"/>
    <xf numFmtId="0" fontId="6" fillId="7" borderId="1"/>
    <xf numFmtId="0" fontId="7" fillId="8" borderId="0"/>
    <xf numFmtId="0" fontId="8" fillId="0" borderId="0"/>
    <xf numFmtId="0" fontId="9" fillId="9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0" fontId="12" fillId="0" borderId="0"/>
    <xf numFmtId="0" fontId="13" fillId="10" borderId="0"/>
    <xf numFmtId="0" fontId="14" fillId="11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11" borderId="2"/>
    <xf numFmtId="0" fontId="18" fillId="11" borderId="1"/>
    <xf numFmtId="0" fontId="19" fillId="0" borderId="0"/>
    <xf numFmtId="165" fontId="19" fillId="0" borderId="0"/>
    <xf numFmtId="0" fontId="20" fillId="6" borderId="3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3" fillId="0" borderId="0"/>
    <xf numFmtId="0" fontId="24" fillId="0" borderId="4"/>
    <xf numFmtId="0" fontId="4" fillId="0" borderId="0"/>
  </cellStyleXfs>
  <cellXfs count="69">
    <xf numFmtId="0" fontId="0" fillId="0" borderId="0" xfId="0"/>
    <xf numFmtId="0" fontId="25" fillId="0" borderId="0" xfId="0" applyFont="1" applyAlignment="1">
      <alignment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27" fillId="12" borderId="8" xfId="0" applyFont="1" applyFill="1" applyBorder="1" applyAlignment="1">
      <alignment horizontal="center" vertical="center" wrapText="1"/>
    </xf>
    <xf numFmtId="1" fontId="28" fillId="13" borderId="9" xfId="0" applyNumberFormat="1" applyFont="1" applyFill="1" applyBorder="1" applyAlignment="1">
      <alignment horizontal="center" vertical="center" wrapText="1"/>
    </xf>
    <xf numFmtId="1" fontId="28" fillId="13" borderId="7" xfId="0" applyNumberFormat="1" applyFont="1" applyFill="1" applyBorder="1" applyAlignment="1">
      <alignment horizontal="center" vertical="center" wrapText="1"/>
    </xf>
    <xf numFmtId="1" fontId="26" fillId="12" borderId="7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7" xfId="0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" fontId="28" fillId="13" borderId="14" xfId="0" applyNumberFormat="1" applyFont="1" applyFill="1" applyBorder="1" applyAlignment="1">
      <alignment horizontal="center" vertical="center" wrapText="1"/>
    </xf>
    <xf numFmtId="1" fontId="28" fillId="13" borderId="8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Fill="1" applyBorder="1" applyAlignment="1">
      <alignment horizontal="center" vertical="center" wrapText="1"/>
    </xf>
    <xf numFmtId="1" fontId="28" fillId="13" borderId="15" xfId="0" applyNumberFormat="1" applyFont="1" applyFill="1" applyBorder="1" applyAlignment="1">
      <alignment horizontal="center" vertical="center" wrapText="1"/>
    </xf>
    <xf numFmtId="1" fontId="28" fillId="13" borderId="11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13" borderId="12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164" fontId="30" fillId="0" borderId="7" xfId="1" applyFont="1" applyFill="1" applyBorder="1" applyAlignment="1">
      <alignment horizontal="left" vertical="center" wrapText="1"/>
    </xf>
    <xf numFmtId="0" fontId="31" fillId="0" borderId="12" xfId="1" applyNumberFormat="1" applyFont="1" applyBorder="1" applyAlignment="1">
      <alignment horizontal="center"/>
    </xf>
    <xf numFmtId="164" fontId="30" fillId="0" borderId="12" xfId="1" applyFont="1" applyFill="1" applyBorder="1" applyAlignment="1">
      <alignment horizontal="left" vertical="center" wrapText="1"/>
    </xf>
    <xf numFmtId="164" fontId="30" fillId="0" borderId="11" xfId="1" applyFont="1" applyFill="1" applyBorder="1" applyAlignment="1">
      <alignment horizontal="left" vertical="center" wrapText="1"/>
    </xf>
    <xf numFmtId="1" fontId="28" fillId="13" borderId="8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" fontId="28" fillId="0" borderId="8" xfId="0" applyNumberFormat="1" applyFont="1" applyFill="1" applyBorder="1" applyAlignment="1">
      <alignment horizontal="center" vertical="center" wrapText="1"/>
    </xf>
    <xf numFmtId="1" fontId="28" fillId="13" borderId="16" xfId="0" applyNumberFormat="1" applyFont="1" applyFill="1" applyBorder="1" applyAlignment="1">
      <alignment horizontal="center" vertical="center" wrapText="1"/>
    </xf>
    <xf numFmtId="164" fontId="30" fillId="0" borderId="21" xfId="1" applyFont="1" applyFill="1" applyBorder="1" applyAlignment="1">
      <alignment horizontal="left" vertical="center" wrapText="1"/>
    </xf>
    <xf numFmtId="0" fontId="28" fillId="0" borderId="22" xfId="1" applyNumberFormat="1" applyFont="1" applyFill="1" applyBorder="1" applyAlignment="1">
      <alignment horizontal="center" vertical="center"/>
    </xf>
    <xf numFmtId="164" fontId="28" fillId="0" borderId="23" xfId="1" applyFont="1" applyFill="1" applyBorder="1" applyAlignment="1">
      <alignment horizontal="left" vertical="center" wrapText="1"/>
    </xf>
    <xf numFmtId="164" fontId="30" fillId="0" borderId="16" xfId="1" applyFont="1" applyFill="1" applyBorder="1" applyAlignment="1">
      <alignment horizontal="left" vertical="center" wrapText="1"/>
    </xf>
    <xf numFmtId="0" fontId="26" fillId="12" borderId="7" xfId="0" applyFont="1" applyFill="1" applyBorder="1" applyAlignment="1">
      <alignment horizontal="right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" fontId="28" fillId="0" borderId="8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164" fontId="30" fillId="0" borderId="8" xfId="1" applyFont="1" applyFill="1" applyBorder="1" applyAlignment="1">
      <alignment horizontal="left" vertical="center"/>
    </xf>
    <xf numFmtId="164" fontId="30" fillId="0" borderId="11" xfId="1" applyFont="1" applyFill="1" applyBorder="1" applyAlignment="1">
      <alignment horizontal="left" vertical="center"/>
    </xf>
    <xf numFmtId="0" fontId="0" fillId="0" borderId="5" xfId="0" applyFill="1" applyBorder="1"/>
    <xf numFmtId="0" fontId="26" fillId="12" borderId="6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" fontId="28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8" fillId="0" borderId="8" xfId="1" applyFont="1" applyFill="1" applyBorder="1" applyAlignment="1">
      <alignment horizontal="left" vertical="center" wrapText="1"/>
    </xf>
    <xf numFmtId="164" fontId="28" fillId="0" borderId="10" xfId="1" applyFont="1" applyFill="1" applyBorder="1" applyAlignment="1">
      <alignment horizontal="left" vertical="center" wrapText="1"/>
    </xf>
    <xf numFmtId="0" fontId="28" fillId="0" borderId="8" xfId="1" applyNumberFormat="1" applyFont="1" applyFill="1" applyBorder="1" applyAlignment="1">
      <alignment horizontal="center" vertical="center" wrapText="1"/>
    </xf>
    <xf numFmtId="0" fontId="28" fillId="0" borderId="10" xfId="1" applyNumberFormat="1" applyFont="1" applyFill="1" applyBorder="1" applyAlignment="1">
      <alignment horizontal="center" vertical="center" wrapText="1"/>
    </xf>
    <xf numFmtId="1" fontId="28" fillId="13" borderId="8" xfId="0" applyNumberFormat="1" applyFont="1" applyFill="1" applyBorder="1" applyAlignment="1">
      <alignment horizontal="center" vertical="center" wrapText="1"/>
    </xf>
    <xf numFmtId="1" fontId="28" fillId="13" borderId="11" xfId="0" applyNumberFormat="1" applyFont="1" applyFill="1" applyBorder="1" applyAlignment="1">
      <alignment horizontal="center" vertical="center" wrapText="1"/>
    </xf>
  </cellXfs>
  <cellStyles count="54">
    <cellStyle name="Accent" xfId="2"/>
    <cellStyle name="Accent 1" xfId="3"/>
    <cellStyle name="Accent 2" xfId="4"/>
    <cellStyle name="Accent 3" xfId="5"/>
    <cellStyle name="Bad" xfId="6"/>
    <cellStyle name="Cálculo 2" xfId="7"/>
    <cellStyle name="Entrada 2" xfId="8"/>
    <cellStyle name="Error" xfId="9"/>
    <cellStyle name="Footnote" xfId="10"/>
    <cellStyle name="Good" xfId="11"/>
    <cellStyle name="Heading" xfId="12"/>
    <cellStyle name="Heading 1" xfId="13"/>
    <cellStyle name="Heading 2" xfId="14"/>
    <cellStyle name="Hyperlink" xfId="15"/>
    <cellStyle name="Incorreto 2" xfId="16"/>
    <cellStyle name="Neutral" xfId="17"/>
    <cellStyle name="Normal" xfId="0" builtinId="0" customBuiltin="1"/>
    <cellStyle name="Normal 2" xfId="18"/>
    <cellStyle name="Normal 3" xfId="19"/>
    <cellStyle name="Normal 4" xfId="20"/>
    <cellStyle name="Normal 4 2" xfId="21"/>
    <cellStyle name="Normal 4 2 2" xfId="22"/>
    <cellStyle name="Normal 4 3" xfId="23"/>
    <cellStyle name="Normal 4 3 2" xfId="24"/>
    <cellStyle name="Normal 4 4" xfId="25"/>
    <cellStyle name="Normal 4 4 2" xfId="26"/>
    <cellStyle name="Normal 4 5" xfId="27"/>
    <cellStyle name="Normal 4 6" xfId="28"/>
    <cellStyle name="Normal 4 7" xfId="29"/>
    <cellStyle name="Normal 4 8" xfId="30"/>
    <cellStyle name="Nota 2" xfId="31"/>
    <cellStyle name="Note" xfId="32"/>
    <cellStyle name="Result" xfId="33"/>
    <cellStyle name="Result2" xfId="34"/>
    <cellStyle name="Saída 2" xfId="35"/>
    <cellStyle name="Separador de milhares" xfId="1" builtinId="3" customBuiltin="1"/>
    <cellStyle name="Separador de milhares 2" xfId="36"/>
    <cellStyle name="Separador de milhares 2 2" xfId="37"/>
    <cellStyle name="Separador de milhares 2 2 2" xfId="38"/>
    <cellStyle name="Separador de milhares 2 3" xfId="39"/>
    <cellStyle name="Separador de milhares 2 3 2" xfId="40"/>
    <cellStyle name="Separador de milhares 2 4" xfId="41"/>
    <cellStyle name="Separador de milhares 2 4 2" xfId="42"/>
    <cellStyle name="Separador de milhares 2 5" xfId="43"/>
    <cellStyle name="Separador de milhares 2 6" xfId="44"/>
    <cellStyle name="Separador de milhares 2 7" xfId="45"/>
    <cellStyle name="Separador de milhares 2 8" xfId="46"/>
    <cellStyle name="Status" xfId="47"/>
    <cellStyle name="Text" xfId="48"/>
    <cellStyle name="Texto de Aviso 2" xfId="49"/>
    <cellStyle name="Texto Explicativo 2" xfId="50"/>
    <cellStyle name="Título 5" xfId="51"/>
    <cellStyle name="Total 2" xfId="52"/>
    <cellStyle name="Warning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2"/>
  <sheetViews>
    <sheetView tabSelected="1" zoomScale="115" zoomScaleNormal="115" workbookViewId="0">
      <selection activeCell="G5" sqref="G5"/>
    </sheetView>
  </sheetViews>
  <sheetFormatPr defaultRowHeight="15"/>
  <cols>
    <col min="1" max="1" width="9.7109375" style="1" customWidth="1"/>
    <col min="2" max="2" width="33.7109375" style="1" customWidth="1"/>
    <col min="3" max="3" width="67.85546875" style="1" customWidth="1"/>
    <col min="4" max="4" width="13.42578125" style="1" customWidth="1"/>
    <col min="5" max="5" width="12.7109375" style="1" customWidth="1"/>
    <col min="6" max="6" width="14.140625" style="9" customWidth="1"/>
    <col min="7" max="56" width="9.140625" style="1" customWidth="1"/>
    <col min="57" max="1024" width="9.140625" customWidth="1"/>
  </cols>
  <sheetData>
    <row r="1" spans="1:6">
      <c r="A1" s="54"/>
      <c r="B1" s="54"/>
      <c r="C1" s="54"/>
      <c r="D1" s="54"/>
      <c r="E1" s="54"/>
      <c r="F1" s="54"/>
    </row>
    <row r="2" spans="1:6" ht="44.85" customHeight="1">
      <c r="A2" s="55" t="s">
        <v>25</v>
      </c>
      <c r="B2" s="55"/>
      <c r="C2" s="55"/>
      <c r="D2" s="55"/>
      <c r="E2" s="55"/>
      <c r="F2" s="55"/>
    </row>
    <row r="3" spans="1:6" ht="31.5" customHeight="1">
      <c r="A3" s="56" t="s">
        <v>0</v>
      </c>
      <c r="B3" s="56"/>
      <c r="C3" s="3" t="s">
        <v>1</v>
      </c>
      <c r="D3" s="2" t="s">
        <v>2</v>
      </c>
      <c r="E3" s="2" t="s">
        <v>3</v>
      </c>
      <c r="F3" s="2" t="s">
        <v>4</v>
      </c>
    </row>
    <row r="4" spans="1:6" ht="31.5" customHeight="1">
      <c r="A4" s="65">
        <v>1</v>
      </c>
      <c r="B4" s="63" t="s">
        <v>5</v>
      </c>
      <c r="C4" s="26" t="s">
        <v>18</v>
      </c>
      <c r="D4" s="4">
        <v>30</v>
      </c>
      <c r="E4" s="5">
        <v>3</v>
      </c>
      <c r="F4" s="47">
        <f>((D4*E4)+(D5*E5)+(D6*E6)+(D7*E7)+(D8*E8)+(D9*E9))/SUM(E4:E9)</f>
        <v>42.46153846153846</v>
      </c>
    </row>
    <row r="5" spans="1:6" ht="31.5" customHeight="1">
      <c r="A5" s="66"/>
      <c r="B5" s="64"/>
      <c r="C5" s="26" t="s">
        <v>19</v>
      </c>
      <c r="D5" s="4">
        <v>18</v>
      </c>
      <c r="E5" s="5">
        <v>2</v>
      </c>
      <c r="F5" s="48"/>
    </row>
    <row r="6" spans="1:6" ht="31.5" customHeight="1">
      <c r="A6" s="66"/>
      <c r="B6" s="64"/>
      <c r="C6" s="26" t="s">
        <v>24</v>
      </c>
      <c r="D6" s="4">
        <v>18</v>
      </c>
      <c r="E6" s="5">
        <v>2</v>
      </c>
      <c r="F6" s="48"/>
    </row>
    <row r="7" spans="1:6" ht="31.5" customHeight="1">
      <c r="A7" s="66"/>
      <c r="B7" s="64"/>
      <c r="C7" s="26" t="s">
        <v>20</v>
      </c>
      <c r="D7" s="4">
        <v>30</v>
      </c>
      <c r="E7" s="5">
        <v>3</v>
      </c>
      <c r="F7" s="48"/>
    </row>
    <row r="8" spans="1:6" ht="31.5" customHeight="1">
      <c r="A8" s="66"/>
      <c r="B8" s="64"/>
      <c r="C8" s="52" t="s">
        <v>22</v>
      </c>
      <c r="D8" s="67">
        <v>100</v>
      </c>
      <c r="E8" s="67">
        <v>3</v>
      </c>
      <c r="F8" s="48"/>
    </row>
    <row r="9" spans="1:6" ht="31.5" customHeight="1">
      <c r="A9" s="41"/>
      <c r="B9" s="45"/>
      <c r="C9" s="53"/>
      <c r="D9" s="68"/>
      <c r="E9" s="68"/>
      <c r="F9" s="49"/>
    </row>
    <row r="10" spans="1:6" ht="31.5" customHeight="1">
      <c r="A10" s="35">
        <v>2</v>
      </c>
      <c r="B10" s="36" t="s">
        <v>6</v>
      </c>
      <c r="C10" s="34" t="s">
        <v>20</v>
      </c>
      <c r="D10" s="30">
        <v>30</v>
      </c>
      <c r="E10" s="30">
        <v>3</v>
      </c>
      <c r="F10" s="32">
        <f>((D10*E10))/SUM(E10:E10)</f>
        <v>30</v>
      </c>
    </row>
    <row r="11" spans="1:6" ht="31.5" customHeight="1">
      <c r="A11" s="31">
        <v>3</v>
      </c>
      <c r="B11" s="17" t="s">
        <v>7</v>
      </c>
      <c r="C11" s="27"/>
      <c r="D11" s="4">
        <v>0</v>
      </c>
      <c r="E11" s="5">
        <v>0</v>
      </c>
      <c r="F11" s="13">
        <v>0</v>
      </c>
    </row>
    <row r="12" spans="1:6" ht="31.5" customHeight="1">
      <c r="A12" s="15">
        <v>4</v>
      </c>
      <c r="B12" s="16" t="s">
        <v>23</v>
      </c>
      <c r="C12" s="26" t="s">
        <v>20</v>
      </c>
      <c r="D12" s="4">
        <v>30</v>
      </c>
      <c r="E12" s="5">
        <v>3</v>
      </c>
      <c r="F12" s="13">
        <f t="shared" ref="F12:F28" si="0">((D12*E12))/SUM(E12:E12)</f>
        <v>30</v>
      </c>
    </row>
    <row r="13" spans="1:6" ht="39.75" customHeight="1">
      <c r="A13" s="12">
        <v>5</v>
      </c>
      <c r="B13" s="14" t="s">
        <v>8</v>
      </c>
      <c r="C13" s="26"/>
      <c r="D13" s="18">
        <v>0</v>
      </c>
      <c r="E13" s="19">
        <v>0</v>
      </c>
      <c r="F13" s="20">
        <v>0</v>
      </c>
    </row>
    <row r="14" spans="1:6" ht="52.5" customHeight="1">
      <c r="A14" s="39">
        <v>6</v>
      </c>
      <c r="B14" s="57" t="s">
        <v>9</v>
      </c>
      <c r="C14" s="28" t="s">
        <v>18</v>
      </c>
      <c r="D14" s="24">
        <v>30</v>
      </c>
      <c r="E14" s="24">
        <v>1</v>
      </c>
      <c r="F14" s="60">
        <f>((D14*E14)+(D15*E15)+(D16*E16))/SUM(E14:E16)</f>
        <v>60</v>
      </c>
    </row>
    <row r="15" spans="1:6" ht="52.5" customHeight="1">
      <c r="A15" s="41"/>
      <c r="B15" s="58"/>
      <c r="C15" s="37" t="s">
        <v>20</v>
      </c>
      <c r="D15" s="33">
        <v>30</v>
      </c>
      <c r="E15" s="33">
        <v>3</v>
      </c>
      <c r="F15" s="61"/>
    </row>
    <row r="16" spans="1:6" ht="52.5" customHeight="1">
      <c r="A16" s="42"/>
      <c r="B16" s="59"/>
      <c r="C16" s="28" t="s">
        <v>22</v>
      </c>
      <c r="D16" s="24">
        <v>100</v>
      </c>
      <c r="E16" s="24">
        <v>3</v>
      </c>
      <c r="F16" s="62"/>
    </row>
    <row r="17" spans="1:6" ht="31.5" customHeight="1">
      <c r="A17" s="39">
        <v>7</v>
      </c>
      <c r="B17" s="43" t="s">
        <v>10</v>
      </c>
      <c r="C17" s="29" t="s">
        <v>18</v>
      </c>
      <c r="D17" s="21">
        <v>30</v>
      </c>
      <c r="E17" s="22">
        <v>1</v>
      </c>
      <c r="F17" s="23">
        <f t="shared" si="0"/>
        <v>30</v>
      </c>
    </row>
    <row r="18" spans="1:6" ht="31.5" customHeight="1">
      <c r="A18" s="50"/>
      <c r="B18" s="51"/>
      <c r="C18" s="26" t="s">
        <v>22</v>
      </c>
      <c r="D18" s="4">
        <v>100</v>
      </c>
      <c r="E18" s="5">
        <v>1</v>
      </c>
      <c r="F18" s="13">
        <f t="shared" si="0"/>
        <v>100</v>
      </c>
    </row>
    <row r="19" spans="1:6" ht="56.25" customHeight="1">
      <c r="A19" s="39">
        <v>8</v>
      </c>
      <c r="B19" s="43" t="s">
        <v>11</v>
      </c>
      <c r="C19" s="26" t="s">
        <v>18</v>
      </c>
      <c r="D19" s="4">
        <v>30</v>
      </c>
      <c r="E19" s="5">
        <v>2</v>
      </c>
      <c r="F19" s="47">
        <f>((D19*E19)+(D20*E20)+(D21*E21))/SUM(E19:E21)</f>
        <v>27.142857142857142</v>
      </c>
    </row>
    <row r="20" spans="1:6" ht="56.25" customHeight="1">
      <c r="A20" s="40"/>
      <c r="B20" s="44"/>
      <c r="C20" s="26" t="s">
        <v>20</v>
      </c>
      <c r="D20" s="4">
        <v>30</v>
      </c>
      <c r="E20" s="5">
        <v>3</v>
      </c>
      <c r="F20" s="48"/>
    </row>
    <row r="21" spans="1:6" ht="56.25" customHeight="1">
      <c r="A21" s="50"/>
      <c r="B21" s="51"/>
      <c r="C21" s="26" t="s">
        <v>21</v>
      </c>
      <c r="D21" s="4">
        <v>20</v>
      </c>
      <c r="E21" s="5">
        <v>2</v>
      </c>
      <c r="F21" s="49"/>
    </row>
    <row r="22" spans="1:6" ht="47.25" customHeight="1">
      <c r="A22" s="39">
        <v>9</v>
      </c>
      <c r="B22" s="43" t="s">
        <v>12</v>
      </c>
      <c r="C22" s="25" t="s">
        <v>19</v>
      </c>
      <c r="D22" s="4">
        <v>18</v>
      </c>
      <c r="E22" s="5">
        <v>3</v>
      </c>
      <c r="F22" s="47">
        <f>((D22*E22)+(D23*E23)+(D24*E24)+(D25*E25)+(D26*E26))/SUM(E22:E26)</f>
        <v>32.92307692307692</v>
      </c>
    </row>
    <row r="23" spans="1:6" ht="47.25" customHeight="1">
      <c r="A23" s="40"/>
      <c r="B23" s="44"/>
      <c r="C23" s="26" t="s">
        <v>24</v>
      </c>
      <c r="D23" s="4">
        <v>18</v>
      </c>
      <c r="E23" s="5">
        <v>3</v>
      </c>
      <c r="F23" s="48"/>
    </row>
    <row r="24" spans="1:6" ht="47.25" customHeight="1">
      <c r="A24" s="41"/>
      <c r="B24" s="45"/>
      <c r="C24" s="25" t="s">
        <v>20</v>
      </c>
      <c r="D24" s="4">
        <v>30</v>
      </c>
      <c r="E24" s="5">
        <v>2</v>
      </c>
      <c r="F24" s="48"/>
    </row>
    <row r="25" spans="1:6" ht="47.25" customHeight="1">
      <c r="A25" s="41"/>
      <c r="B25" s="45"/>
      <c r="C25" s="25" t="s">
        <v>21</v>
      </c>
      <c r="D25" s="4">
        <v>20</v>
      </c>
      <c r="E25" s="5">
        <v>3</v>
      </c>
      <c r="F25" s="48"/>
    </row>
    <row r="26" spans="1:6" ht="47.25" customHeight="1">
      <c r="A26" s="42"/>
      <c r="B26" s="46"/>
      <c r="C26" s="25" t="s">
        <v>22</v>
      </c>
      <c r="D26" s="4">
        <v>100</v>
      </c>
      <c r="E26" s="5">
        <v>2</v>
      </c>
      <c r="F26" s="49"/>
    </row>
    <row r="27" spans="1:6" ht="31.5" customHeight="1">
      <c r="A27" s="12" t="s">
        <v>13</v>
      </c>
      <c r="B27" s="14" t="s">
        <v>14</v>
      </c>
      <c r="C27" s="25" t="s">
        <v>20</v>
      </c>
      <c r="D27" s="4">
        <v>30</v>
      </c>
      <c r="E27" s="5">
        <v>1</v>
      </c>
      <c r="F27" s="13">
        <f t="shared" si="0"/>
        <v>30</v>
      </c>
    </row>
    <row r="28" spans="1:6" ht="31.5" customHeight="1">
      <c r="A28" s="12" t="s">
        <v>15</v>
      </c>
      <c r="B28" s="14" t="s">
        <v>16</v>
      </c>
      <c r="C28" s="25" t="s">
        <v>20</v>
      </c>
      <c r="D28" s="4">
        <v>30</v>
      </c>
      <c r="E28" s="5">
        <v>1</v>
      </c>
      <c r="F28" s="13">
        <f t="shared" si="0"/>
        <v>30</v>
      </c>
    </row>
    <row r="29" spans="1:6" ht="21" customHeight="1">
      <c r="A29" s="38" t="s">
        <v>17</v>
      </c>
      <c r="B29" s="38"/>
      <c r="C29" s="38"/>
      <c r="D29" s="38"/>
      <c r="E29" s="38"/>
      <c r="F29" s="6">
        <f>SUM(F4:F27)/10</f>
        <v>38.252747252747255</v>
      </c>
    </row>
    <row r="30" spans="1:6" ht="26.25">
      <c r="B30"/>
      <c r="C30"/>
      <c r="D30" s="7"/>
      <c r="E30" s="8"/>
    </row>
    <row r="31" spans="1:6" ht="26.25">
      <c r="A31"/>
      <c r="B31"/>
      <c r="C31" s="10"/>
      <c r="D31" s="8"/>
    </row>
    <row r="32" spans="1:6" ht="26.25">
      <c r="A32"/>
      <c r="B32"/>
      <c r="C32" s="10"/>
      <c r="D32" s="8"/>
    </row>
    <row r="33" spans="1:4" ht="26.25">
      <c r="A33"/>
      <c r="B33"/>
      <c r="C33" s="10"/>
      <c r="D33" s="8"/>
    </row>
    <row r="34" spans="1:4" ht="26.25">
      <c r="A34"/>
      <c r="B34"/>
      <c r="C34" s="10"/>
      <c r="D34" s="8"/>
    </row>
    <row r="35" spans="1:4" ht="26.25">
      <c r="A35"/>
      <c r="B35"/>
      <c r="C35" s="10"/>
      <c r="D35" s="8"/>
    </row>
    <row r="36" spans="1:4" ht="26.25">
      <c r="A36"/>
      <c r="B36"/>
      <c r="C36" s="10"/>
      <c r="D36" s="8"/>
    </row>
    <row r="37" spans="1:4" ht="26.25">
      <c r="A37"/>
      <c r="B37"/>
      <c r="C37" s="10"/>
      <c r="D37" s="8"/>
    </row>
    <row r="38" spans="1:4" ht="26.25">
      <c r="A38"/>
      <c r="B38"/>
      <c r="C38" s="11"/>
      <c r="D38" s="8"/>
    </row>
    <row r="39" spans="1:4" ht="26.25">
      <c r="A39"/>
      <c r="B39"/>
      <c r="C39" s="11"/>
      <c r="D39" s="8"/>
    </row>
    <row r="40" spans="1:4" ht="26.25">
      <c r="A40"/>
      <c r="B40"/>
      <c r="C40" s="10"/>
      <c r="D40" s="8"/>
    </row>
    <row r="41" spans="1:4" ht="26.25">
      <c r="A41"/>
      <c r="B41"/>
      <c r="C41" s="10"/>
      <c r="D41" s="8"/>
    </row>
    <row r="42" spans="1:4" ht="26.25">
      <c r="A42" s="8"/>
      <c r="B42"/>
      <c r="C42" s="10"/>
      <c r="D42" s="8"/>
    </row>
    <row r="43" spans="1:4" ht="26.25">
      <c r="A43" s="8"/>
      <c r="B43"/>
      <c r="C43" s="11"/>
      <c r="D43" s="8"/>
    </row>
    <row r="44" spans="1:4" ht="26.25">
      <c r="A44" s="8"/>
      <c r="B44"/>
      <c r="C44" s="10"/>
      <c r="D44" s="8"/>
    </row>
    <row r="45" spans="1:4" ht="26.25">
      <c r="A45" s="8"/>
      <c r="B45"/>
      <c r="C45" s="10"/>
    </row>
    <row r="46" spans="1:4" ht="26.25">
      <c r="A46" s="8"/>
      <c r="B46"/>
      <c r="C46" s="11"/>
    </row>
    <row r="47" spans="1:4" ht="26.25">
      <c r="A47" s="8"/>
      <c r="B47" s="8"/>
      <c r="C47" s="10"/>
    </row>
    <row r="48" spans="1:4" ht="26.25">
      <c r="A48" s="8"/>
      <c r="B48" s="8"/>
      <c r="C48" s="10"/>
    </row>
    <row r="49" spans="1:3" ht="26.25">
      <c r="A49" s="8"/>
      <c r="B49" s="8"/>
      <c r="C49" s="10"/>
    </row>
    <row r="50" spans="1:3" ht="26.25">
      <c r="A50" s="8"/>
      <c r="B50" s="8"/>
      <c r="C50" s="10"/>
    </row>
    <row r="51" spans="1:3" ht="26.25">
      <c r="A51" s="8"/>
      <c r="B51" s="8"/>
      <c r="C51" s="10"/>
    </row>
    <row r="52" spans="1:3" ht="26.25">
      <c r="A52" s="8"/>
      <c r="B52" s="8"/>
      <c r="C52" s="10"/>
    </row>
    <row r="53" spans="1:3" ht="26.25">
      <c r="A53" s="8"/>
      <c r="B53" s="8"/>
      <c r="C53" s="10"/>
    </row>
    <row r="54" spans="1:3" ht="26.25">
      <c r="A54" s="8"/>
      <c r="C54" s="10"/>
    </row>
    <row r="55" spans="1:3" ht="26.25">
      <c r="A55" s="8"/>
      <c r="C55" s="10"/>
    </row>
    <row r="56" spans="1:3" ht="15.75">
      <c r="C56" s="11"/>
    </row>
    <row r="57" spans="1:3" ht="15.75">
      <c r="C57" s="10"/>
    </row>
    <row r="58" spans="1:3" ht="15.75">
      <c r="C58" s="10"/>
    </row>
    <row r="59" spans="1:3" ht="15.75">
      <c r="C59" s="10"/>
    </row>
    <row r="60" spans="1:3" ht="15.75">
      <c r="C60" s="10"/>
    </row>
    <row r="61" spans="1:3" ht="15.75">
      <c r="C61" s="10"/>
    </row>
    <row r="62" spans="1:3" ht="15.75">
      <c r="C62" s="10"/>
    </row>
  </sheetData>
  <mergeCells count="21">
    <mergeCell ref="A17:A18"/>
    <mergeCell ref="B17:B18"/>
    <mergeCell ref="C8:C9"/>
    <mergeCell ref="A1:F1"/>
    <mergeCell ref="A2:F2"/>
    <mergeCell ref="A3:B3"/>
    <mergeCell ref="A14:A16"/>
    <mergeCell ref="B14:B16"/>
    <mergeCell ref="F14:F16"/>
    <mergeCell ref="B4:B9"/>
    <mergeCell ref="A4:A9"/>
    <mergeCell ref="F4:F9"/>
    <mergeCell ref="D8:D9"/>
    <mergeCell ref="E8:E9"/>
    <mergeCell ref="A29:E29"/>
    <mergeCell ref="A22:A26"/>
    <mergeCell ref="B22:B26"/>
    <mergeCell ref="F22:F26"/>
    <mergeCell ref="F19:F21"/>
    <mergeCell ref="A19:A21"/>
    <mergeCell ref="B19:B21"/>
  </mergeCells>
  <printOptions horizontalCentered="1" verticalCentered="1"/>
  <pageMargins left="0.23622047244094491" right="0.23622047244094491" top="0.74881889763779519" bottom="0.74881889763779519" header="0.31535433070866142" footer="0.31535433070866142"/>
  <pageSetup paperSize="9" scale="1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Painel_de_Contribuição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AM200375</cp:lastModifiedBy>
  <cp:revision>44</cp:revision>
  <cp:lastPrinted>2021-09-13T02:28:49Z</cp:lastPrinted>
  <dcterms:created xsi:type="dcterms:W3CDTF">2017-06-22T11:02:36Z</dcterms:created>
  <dcterms:modified xsi:type="dcterms:W3CDTF">2021-12-30T19:13:37Z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0x010100FC086360FBC58248AABB6CD84233A8AB</vt:lpwstr>
  </property>
</Properties>
</file>